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rrateo" sheetId="1" r:id="rId1"/>
    <sheet name="Cómo usarla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13" x14ac:knownFonts="1">
    <font>
      <sz val="11"/>
      <name val="Calibri"/>
    </font>
    <font>
      <sz val="11"/>
      <name val="Calibri"/>
    </font>
    <font>
      <sz val="16"/>
      <name val="Calibri"/>
      <b/>
      <color rgb="095380"/>
    </font>
    <font>
      <sz val="11"/>
      <name val="Calibri"/>
      <color rgb="4B5563"/>
    </font>
    <font>
      <sz val="11"/>
      <name val="Calibri"/>
      <b/>
      <color rgb="111827"/>
    </font>
    <font>
      <sz val="11"/>
      <name val="Calibri"/>
      <b/>
    </font>
    <font>
      <sz val="11"/>
      <name val="Calibri"/>
      <b/>
      <color rgb="FFFFFF"/>
    </font>
    <font>
      <sz val="11"/>
      <name val="Calibri"/>
      <b/>
      <color rgb="FFFFFF"/>
    </font>
    <font>
      <sz val="11"/>
      <name val="Calibri"/>
      <b/>
    </font>
    <font>
      <sz val="11"/>
      <name val="Calibri"/>
      <b/>
    </font>
    <font>
      <sz val="11"/>
      <name val="Calibri"/>
      <b/>
    </font>
    <font>
      <sz val="11"/>
      <name val="Calibri"/>
      <b/>
    </font>
    <font>
      <sz val="11"/>
      <name val="Calibri"/>
      <u/>
      <color rgb="0369A1"/>
    </font>
  </fonts>
  <fills count="12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E0F2FE"/>
        <bgColor/>
      </patternFill>
    </fill>
    <fill>
      <patternFill patternType="solid">
        <fgColor rgb="FFE0F2FE"/>
        <bgColor/>
      </patternFill>
    </fill>
    <fill>
      <patternFill patternType="solid">
        <fgColor rgb="FF095380"/>
        <bgColor/>
      </patternFill>
    </fill>
    <fill>
      <patternFill patternType="solid">
        <fgColor rgb="FF095380"/>
        <bgColor/>
      </patternFill>
    </fill>
    <fill>
      <patternFill patternType="solid">
        <fgColor rgb="FFE0F2FE"/>
        <bgColor/>
      </patternFill>
    </fill>
    <fill>
      <patternFill patternType="solid">
        <fgColor rgb="FFE0F2FE"/>
        <bgColor/>
      </patternFill>
    </fill>
    <fill>
      <patternFill patternType="solid">
        <fgColor rgb="FFF0F9FF"/>
        <bgColor/>
      </patternFill>
    </fill>
    <fill>
      <patternFill patternType="solid">
        <fgColor rgb="FFF0F9FF"/>
        <bgColor/>
      </patternFill>
    </fill>
    <fill>
      <patternFill patternType="solid">
        <fgColor rgb="FFF0F9FF"/>
        <bgColor/>
      </patternFill>
    </fill>
    <fill>
      <patternFill patternType="solid">
        <fgColor rgb="FFF0F9FF"/>
        <bgColor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BAE6FD"/>
      </left>
      <right style="thin">
        <color rgb="BAE6FD"/>
      </right>
      <top style="thin">
        <color rgb="BAE6FD"/>
      </top>
      <bottom style="thin">
        <color rgb="BAE6FD"/>
      </bottom>
      <diagonal/>
    </border>
    <border>
      <left style="thin">
        <color rgb="BAE6FD"/>
      </left>
      <right style="thin">
        <color rgb="BAE6FD"/>
      </right>
      <top style="thin">
        <color rgb="BAE6FD"/>
      </top>
      <bottom style="thin">
        <color rgb="BAE6FD"/>
      </bottom>
      <diagonal/>
    </border>
    <border>
      <left style="thin">
        <color rgb="BAE6FD"/>
      </left>
      <right style="thin">
        <color rgb="BAE6FD"/>
      </right>
      <top style="thin">
        <color rgb="BAE6FD"/>
      </top>
      <bottom style="thin">
        <color rgb="BAE6FD"/>
      </bottom>
      <diagonal/>
    </border>
    <border>
      <left style="thin">
        <color rgb="BAE6FD"/>
      </left>
      <right style="thin">
        <color rgb="BAE6FD"/>
      </right>
      <top style="thin">
        <color rgb="BAE6FD"/>
      </top>
      <bottom style="thin">
        <color rgb="BAE6FD"/>
      </bottom>
      <diagonal/>
    </border>
    <border>
      <left style="thin">
        <color rgb="BAE6FD"/>
      </left>
      <right style="thin">
        <color rgb="BAE6FD"/>
      </right>
      <top style="thin">
        <color rgb="BAE6FD"/>
      </top>
      <bottom style="thin">
        <color rgb="BAE6FD"/>
      </bottom>
      <diagonal/>
    </border>
    <border>
      <left style="thin">
        <color rgb="BAE6FD"/>
      </left>
      <right style="thin">
        <color rgb="BAE6FD"/>
      </right>
      <top style="thin">
        <color rgb="BAE6FD"/>
      </top>
      <bottom style="thin">
        <color rgb="BAE6FD"/>
      </bottom>
      <diagonal/>
    </border>
    <border>
      <left style="thin">
        <color rgb="BAE6FD"/>
      </left>
      <right style="thin">
        <color rgb="BAE6FD"/>
      </right>
      <top style="thin">
        <color rgb="BAE6FD"/>
      </top>
      <bottom style="thin">
        <color rgb="BAE6FD"/>
      </bottom>
      <diagonal/>
    </border>
    <border>
      <left style="thin">
        <color rgb="BAE6FD"/>
      </left>
      <right style="thin">
        <color rgb="BAE6FD"/>
      </right>
      <top style="thin">
        <color rgb="BAE6FD"/>
      </top>
      <bottom style="thin">
        <color rgb="BAE6FD"/>
      </bottom>
      <diagonal/>
    </border>
    <border>
      <left style="thin">
        <color rgb="BAE6FD"/>
      </left>
      <right style="thin">
        <color rgb="BAE6FD"/>
      </right>
      <top style="thin">
        <color rgb="BAE6FD"/>
      </top>
      <bottom style="thin">
        <color rgb="BAE6FD"/>
      </bottom>
      <diagonal/>
    </border>
    <border>
      <left style="thin">
        <color rgb="BAE6FD"/>
      </left>
      <right style="thin">
        <color rgb="BAE6FD"/>
      </right>
      <top style="thin">
        <color rgb="BAE6FD"/>
      </top>
      <bottom style="thin">
        <color rgb="BAE6FD"/>
      </bottom>
      <diagonal/>
    </border>
    <border>
      <left style="thin">
        <color rgb="BAE6FD"/>
      </left>
      <right style="thin">
        <color rgb="BAE6FD"/>
      </right>
      <top style="thin">
        <color rgb="BAE6FD"/>
      </top>
      <bottom style="thin">
        <color rgb="BAE6FD"/>
      </bottom>
      <diagonal/>
    </border>
    <border>
      <left style="thin">
        <color rgb="BAE6FD"/>
      </left>
      <right style="thin">
        <color rgb="BAE6FD"/>
      </right>
      <top style="thin">
        <color rgb="BAE6FD"/>
      </top>
      <bottom style="thin">
        <color rgb="BAE6FD"/>
      </bottom>
      <diagonal/>
    </border>
  </borders>
  <cellStyleXfs>
    <xf numFmtId="0" fontId="0" fillId="0" borderId="0"/>
  </cellStyleXfs>
  <cellXfs count="1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0" xfId="0" applyFont="1"/>
    <xf numFmtId="0" fontId="3" fillId="0" borderId="0" xfId="0" applyFont="1" applyAlignment="1">
      <alignment vertical="top" wrapText="true"/>
    </xf>
    <xf numFmtId="0" fontId="4" fillId="0" borderId="0" xfId="0" applyFont="1" applyAlignment="1">
      <alignment vertical="center"/>
    </xf>
    <xf numFmtId="4" fontId="0" fillId="2" borderId="2" xfId="0" applyFill="1" applyBorder="1" applyNumberFormat="1"/>
    <xf numFmtId="4" fontId="0" fillId="3" borderId="3" xfId="0" applyFill="1" applyBorder="1" applyNumberFormat="1"/>
    <xf numFmtId="4" fontId="5" fillId="0" borderId="4" xfId="0" applyFont="1" applyBorder="1" applyNumberFormat="1"/>
    <xf numFmtId="0" fontId="6" fillId="4" borderId="5" xfId="0" applyFont="1" applyFill="1" applyBorder="1" applyAlignment="1">
      <alignment horizontal="center" vertical="center" wrapText="true"/>
    </xf>
    <xf numFmtId="0" fontId="7" fillId="5" borderId="6" xfId="0" applyFont="1" applyFill="1" applyBorder="1" applyAlignment="1">
      <alignment horizontal="center" vertical="center" wrapText="true"/>
    </xf>
    <xf numFmtId="0" fontId="0" fillId="6" borderId="7" xfId="0" applyFill="1" applyBorder="1"/>
    <xf numFmtId="4" fontId="0" fillId="0" borderId="8" xfId="0" applyBorder="1" applyNumberFormat="1"/>
    <xf numFmtId="0" fontId="0" fillId="7" borderId="9" xfId="0" applyFill="1" applyBorder="1"/>
    <xf numFmtId="0" fontId="8" fillId="8" borderId="10" xfId="0" applyFont="1" applyFill="1" applyBorder="1"/>
    <xf numFmtId="4" fontId="9" fillId="9" borderId="11" xfId="0" applyFont="1" applyFill="1" applyBorder="1" applyNumberFormat="1"/>
    <xf numFmtId="4" fontId="10" fillId="10" borderId="12" xfId="0" applyFont="1" applyFill="1" applyBorder="1" applyNumberFormat="1"/>
    <xf numFmtId="0" fontId="11" fillId="11" borderId="13" xfId="0" applyFont="1" applyFill="1" applyBorder="1"/>
    <xf numFmtId="0" fontId="12" fillId="0" borderId="0" xfId="0" applyFont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quatrack.net/prorrate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quatrack.net/guias/prorrateo-de-agua-paso-a-pas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1"/>
  <sheetViews>
    <sheetView workbookViewId="0"/>
  </sheetViews>
  <cols>
    <col min="1" max="1" width="42.83203125" customWidth="1"/>
    <col min="2" max="2" width="22.83203125" customWidth="1"/>
    <col min="3" max="3" width="22.83203125" customWidth="1"/>
    <col min="4" max="4" width="22.83203125" customWidth="1"/>
    <col min="5" max="5" width="18.83203125" customWidth="1"/>
  </cols>
  <sheetData>
    <row r="1">
      <c r="A1" s="3" t="str">
        <v>Prorrateo de la factura de agua por consumo</v>
      </c>
    </row>
    <row r="2">
      <c r="A2" s="4" t="str">
        <v>Llena las celdas celestes con tu factura y el consumo de cada departamento. Las demás se calculan solas.</v>
      </c>
    </row>
    <row r="3">
      <c r="A3" s="4" t="str">
        <v>Los números cargados son datos de ejemplo: reemplázalos por los de tu factura y tus medidores.</v>
      </c>
    </row>
    <row r="5">
      <c r="A5" s="5" t="str">
        <v>Monto total de la factura (Bs)</v>
      </c>
      <c r="B5" s="6">
        <v>1240</v>
      </c>
    </row>
    <row r="6">
      <c r="A6" s="5" t="str">
        <v>Consumo de la factura (m³)</v>
      </c>
      <c r="B6" s="7">
        <v>92</v>
      </c>
    </row>
    <row r="8">
      <c r="A8" s="5" t="str">
        <v>Costo por m³ (Bs)</v>
      </c>
      <c r="B8" s="8">
        <f>IF(B6&gt;0,B5/B6,0)</f>
        <v>13.478260869565217</v>
      </c>
    </row>
    <row r="9">
      <c r="A9" s="5" t="str">
        <v>Suma de los medidores (m³)</v>
      </c>
      <c r="B9" s="8">
        <f>SUM(B15:B54)</f>
        <v>84.80000000000001</v>
      </c>
    </row>
    <row r="10">
      <c r="A10" s="5" t="str">
        <v>Áreas comunes (m³)</v>
      </c>
      <c r="B10" s="8">
        <f>MAX(0,B6-B9)</f>
        <v>7.199999999999989</v>
      </c>
    </row>
    <row r="11">
      <c r="A11" s="5" t="str">
        <v>Áreas comunes (Bs)</v>
      </c>
      <c r="B11" s="8">
        <f>B10*B8</f>
        <v>97.0434782608694</v>
      </c>
    </row>
    <row r="12">
      <c r="A12" s="5" t="str">
        <v>Monto a repartir entre departamentos (Bs)</v>
      </c>
      <c r="B12" s="8">
        <f>B5-B11</f>
        <v>1142.9565217391305</v>
      </c>
    </row>
    <row r="14" ht="32" customHeight="1">
      <c r="A14" s="9" t="str">
        <v>Departamento</v>
      </c>
      <c r="B14" s="10" t="str">
        <v>Consumo del período (m³)</v>
      </c>
      <c r="C14" s="10" t="str">
        <v>Paga por consumo (Bs)</v>
      </c>
      <c r="D14" s="10" t="str">
        <v>En partes iguales (Bs)</v>
      </c>
      <c r="E14" s="10" t="str">
        <v>Diferencia (Bs)</v>
      </c>
    </row>
    <row r="15">
      <c r="A15" s="11" t="str">
        <v>1A</v>
      </c>
      <c r="B15" s="7">
        <v>14.2</v>
      </c>
      <c r="C15" s="12">
        <f>IF(OR(A15="",$B$9=0),"",$B$12*B15/$B$9)</f>
        <v>191.39130434782606</v>
      </c>
      <c r="D15" s="12">
        <f>IF(A15="","",$B$5/COUNTA($A$15:$A$54))</f>
        <v>155</v>
      </c>
      <c r="E15" s="12">
        <f>IF(OR(A15="",C15=""),"",C15-D15)</f>
        <v>36.391304347826065</v>
      </c>
    </row>
    <row r="16">
      <c r="A16" s="13" t="str">
        <v>1B</v>
      </c>
      <c r="B16" s="7">
        <v>6.8</v>
      </c>
      <c r="C16" s="12">
        <f>IF(OR(A16="",$B$9=0),"",$B$12*B16/$B$9)</f>
        <v>91.65217391304347</v>
      </c>
      <c r="D16" s="12">
        <f>IF(A16="","",$B$5/COUNTA($A$15:$A$54))</f>
        <v>155</v>
      </c>
      <c r="E16" s="12">
        <f>IF(OR(A16="",C16=""),"",C16-D16)</f>
        <v>-63.34782608695653</v>
      </c>
    </row>
    <row r="17">
      <c r="A17" s="13" t="str">
        <v>2A</v>
      </c>
      <c r="B17" s="7">
        <v>11.5</v>
      </c>
      <c r="C17" s="12">
        <f>IF(OR(A17="",$B$9=0),"",$B$12*B17/$B$9)</f>
        <v>154.99999999999997</v>
      </c>
      <c r="D17" s="12">
        <f>IF(A17="","",$B$5/COUNTA($A$15:$A$54))</f>
        <v>155</v>
      </c>
      <c r="E17" s="12">
        <f>IF(OR(A17="",C17=""),"",C17-D17)</f>
        <v>-2.842170943040401e-14</v>
      </c>
    </row>
    <row r="18">
      <c r="A18" s="13" t="str">
        <v>2B</v>
      </c>
      <c r="B18" s="7">
        <v>9.3</v>
      </c>
      <c r="C18" s="12">
        <f>IF(OR(A18="",$B$9=0),"",$B$12*B18/$B$9)</f>
        <v>125.34782608695653</v>
      </c>
      <c r="D18" s="12">
        <f>IF(A18="","",$B$5/COUNTA($A$15:$A$54))</f>
        <v>155</v>
      </c>
      <c r="E18" s="12">
        <f>IF(OR(A18="",C18=""),"",C18-D18)</f>
        <v>-29.65217391304347</v>
      </c>
    </row>
    <row r="19">
      <c r="A19" s="13" t="str">
        <v>3A</v>
      </c>
      <c r="B19" s="7">
        <v>17.6</v>
      </c>
      <c r="C19" s="12">
        <f>IF(OR(A19="",$B$9=0),"",$B$12*B19/$B$9)</f>
        <v>237.2173913043478</v>
      </c>
      <c r="D19" s="12">
        <f>IF(A19="","",$B$5/COUNTA($A$15:$A$54))</f>
        <v>155</v>
      </c>
      <c r="E19" s="12">
        <f>IF(OR(A19="",C19=""),"",C19-D19)</f>
        <v>82.21739130434781</v>
      </c>
    </row>
    <row r="20">
      <c r="A20" s="13" t="str">
        <v>3B</v>
      </c>
      <c r="B20" s="7">
        <v>4.1</v>
      </c>
      <c r="C20" s="12">
        <f>IF(OR(A20="",$B$9=0),"",$B$12*B20/$B$9)</f>
        <v>55.26086956521738</v>
      </c>
      <c r="D20" s="12">
        <f>IF(A20="","",$B$5/COUNTA($A$15:$A$54))</f>
        <v>155</v>
      </c>
      <c r="E20" s="12">
        <f>IF(OR(A20="",C20=""),"",C20-D20)</f>
        <v>-99.73913043478262</v>
      </c>
    </row>
    <row r="21">
      <c r="A21" s="13" t="str">
        <v>4A</v>
      </c>
      <c r="B21" s="7">
        <v>12.4</v>
      </c>
      <c r="C21" s="12">
        <f>IF(OR(A21="",$B$9=0),"",$B$12*B21/$B$9)</f>
        <v>167.1304347826087</v>
      </c>
      <c r="D21" s="12">
        <f>IF(A21="","",$B$5/COUNTA($A$15:$A$54))</f>
        <v>155</v>
      </c>
      <c r="E21" s="12">
        <f>IF(OR(A21="",C21=""),"",C21-D21)</f>
        <v>12.130434782608688</v>
      </c>
    </row>
    <row r="22">
      <c r="A22" s="13" t="str">
        <v>4B</v>
      </c>
      <c r="B22" s="7">
        <v>8.9</v>
      </c>
      <c r="C22" s="12">
        <f>IF(OR(A22="",$B$9=0),"",$B$12*B22/$B$9)</f>
        <v>119.95652173913042</v>
      </c>
      <c r="D22" s="12">
        <f>IF(A22="","",$B$5/COUNTA($A$15:$A$54))</f>
        <v>155</v>
      </c>
      <c r="E22" s="12">
        <f>IF(OR(A22="",C22=""),"",C22-D22)</f>
        <v>-35.04347826086958</v>
      </c>
    </row>
    <row r="23">
      <c r="C23" s="12" t="str">
        <f>IF(OR(A23="",$B$9=0),"",$B$12*B23/$B$9)</f>
        <v/>
      </c>
      <c r="D23" s="12" t="str">
        <f>IF(A23="","",$B$5/COUNTA($A$15:$A$54))</f>
        <v/>
      </c>
      <c r="E23" s="12" t="str">
        <f>IF(OR(A23="",C23=""),"",C23-D23)</f>
        <v/>
      </c>
    </row>
    <row r="24">
      <c r="C24" s="12" t="str">
        <f>IF(OR(A24="",$B$9=0),"",$B$12*B24/$B$9)</f>
        <v/>
      </c>
      <c r="D24" s="12" t="str">
        <f>IF(A24="","",$B$5/COUNTA($A$15:$A$54))</f>
        <v/>
      </c>
      <c r="E24" s="12" t="str">
        <f>IF(OR(A24="",C24=""),"",C24-D24)</f>
        <v/>
      </c>
    </row>
    <row r="25">
      <c r="C25" s="12" t="str">
        <f>IF(OR(A25="",$B$9=0),"",$B$12*B25/$B$9)</f>
        <v/>
      </c>
      <c r="D25" s="12" t="str">
        <f>IF(A25="","",$B$5/COUNTA($A$15:$A$54))</f>
        <v/>
      </c>
      <c r="E25" s="12" t="str">
        <f>IF(OR(A25="",C25=""),"",C25-D25)</f>
        <v/>
      </c>
    </row>
    <row r="26">
      <c r="C26" s="12" t="str">
        <f>IF(OR(A26="",$B$9=0),"",$B$12*B26/$B$9)</f>
        <v/>
      </c>
      <c r="D26" s="12" t="str">
        <f>IF(A26="","",$B$5/COUNTA($A$15:$A$54))</f>
        <v/>
      </c>
      <c r="E26" s="12" t="str">
        <f>IF(OR(A26="",C26=""),"",C26-D26)</f>
        <v/>
      </c>
    </row>
    <row r="27">
      <c r="C27" s="12" t="str">
        <f>IF(OR(A27="",$B$9=0),"",$B$12*B27/$B$9)</f>
        <v/>
      </c>
      <c r="D27" s="12" t="str">
        <f>IF(A27="","",$B$5/COUNTA($A$15:$A$54))</f>
        <v/>
      </c>
      <c r="E27" s="12" t="str">
        <f>IF(OR(A27="",C27=""),"",C27-D27)</f>
        <v/>
      </c>
    </row>
    <row r="28">
      <c r="C28" s="12" t="str">
        <f>IF(OR(A28="",$B$9=0),"",$B$12*B28/$B$9)</f>
        <v/>
      </c>
      <c r="D28" s="12" t="str">
        <f>IF(A28="","",$B$5/COUNTA($A$15:$A$54))</f>
        <v/>
      </c>
      <c r="E28" s="12" t="str">
        <f>IF(OR(A28="",C28=""),"",C28-D28)</f>
        <v/>
      </c>
    </row>
    <row r="29">
      <c r="C29" s="12" t="str">
        <f>IF(OR(A29="",$B$9=0),"",$B$12*B29/$B$9)</f>
        <v/>
      </c>
      <c r="D29" s="12" t="str">
        <f>IF(A29="","",$B$5/COUNTA($A$15:$A$54))</f>
        <v/>
      </c>
      <c r="E29" s="12" t="str">
        <f>IF(OR(A29="",C29=""),"",C29-D29)</f>
        <v/>
      </c>
    </row>
    <row r="30">
      <c r="C30" s="12" t="str">
        <f>IF(OR(A30="",$B$9=0),"",$B$12*B30/$B$9)</f>
        <v/>
      </c>
      <c r="D30" s="12" t="str">
        <f>IF(A30="","",$B$5/COUNTA($A$15:$A$54))</f>
        <v/>
      </c>
      <c r="E30" s="12" t="str">
        <f>IF(OR(A30="",C30=""),"",C30-D30)</f>
        <v/>
      </c>
    </row>
    <row r="31">
      <c r="C31" s="12" t="str">
        <f>IF(OR(A31="",$B$9=0),"",$B$12*B31/$B$9)</f>
        <v/>
      </c>
      <c r="D31" s="12" t="str">
        <f>IF(A31="","",$B$5/COUNTA($A$15:$A$54))</f>
        <v/>
      </c>
      <c r="E31" s="12" t="str">
        <f>IF(OR(A31="",C31=""),"",C31-D31)</f>
        <v/>
      </c>
    </row>
    <row r="32">
      <c r="C32" s="12" t="str">
        <f>IF(OR(A32="",$B$9=0),"",$B$12*B32/$B$9)</f>
        <v/>
      </c>
      <c r="D32" s="12" t="str">
        <f>IF(A32="","",$B$5/COUNTA($A$15:$A$54))</f>
        <v/>
      </c>
      <c r="E32" s="12" t="str">
        <f>IF(OR(A32="",C32=""),"",C32-D32)</f>
        <v/>
      </c>
    </row>
    <row r="33">
      <c r="C33" s="12" t="str">
        <f>IF(OR(A33="",$B$9=0),"",$B$12*B33/$B$9)</f>
        <v/>
      </c>
      <c r="D33" s="12" t="str">
        <f>IF(A33="","",$B$5/COUNTA($A$15:$A$54))</f>
        <v/>
      </c>
      <c r="E33" s="12" t="str">
        <f>IF(OR(A33="",C33=""),"",C33-D33)</f>
        <v/>
      </c>
    </row>
    <row r="34">
      <c r="C34" s="12" t="str">
        <f>IF(OR(A34="",$B$9=0),"",$B$12*B34/$B$9)</f>
        <v/>
      </c>
      <c r="D34" s="12" t="str">
        <f>IF(A34="","",$B$5/COUNTA($A$15:$A$54))</f>
        <v/>
      </c>
      <c r="E34" s="12" t="str">
        <f>IF(OR(A34="",C34=""),"",C34-D34)</f>
        <v/>
      </c>
    </row>
    <row r="35">
      <c r="C35" s="12" t="str">
        <f>IF(OR(A35="",$B$9=0),"",$B$12*B35/$B$9)</f>
        <v/>
      </c>
      <c r="D35" s="12" t="str">
        <f>IF(A35="","",$B$5/COUNTA($A$15:$A$54))</f>
        <v/>
      </c>
      <c r="E35" s="12" t="str">
        <f>IF(OR(A35="",C35=""),"",C35-D35)</f>
        <v/>
      </c>
    </row>
    <row r="36">
      <c r="C36" s="12" t="str">
        <f>IF(OR(A36="",$B$9=0),"",$B$12*B36/$B$9)</f>
        <v/>
      </c>
      <c r="D36" s="12" t="str">
        <f>IF(A36="","",$B$5/COUNTA($A$15:$A$54))</f>
        <v/>
      </c>
      <c r="E36" s="12" t="str">
        <f>IF(OR(A36="",C36=""),"",C36-D36)</f>
        <v/>
      </c>
    </row>
    <row r="37">
      <c r="C37" s="12" t="str">
        <f>IF(OR(A37="",$B$9=0),"",$B$12*B37/$B$9)</f>
        <v/>
      </c>
      <c r="D37" s="12" t="str">
        <f>IF(A37="","",$B$5/COUNTA($A$15:$A$54))</f>
        <v/>
      </c>
      <c r="E37" s="12" t="str">
        <f>IF(OR(A37="",C37=""),"",C37-D37)</f>
        <v/>
      </c>
    </row>
    <row r="38">
      <c r="C38" s="12" t="str">
        <f>IF(OR(A38="",$B$9=0),"",$B$12*B38/$B$9)</f>
        <v/>
      </c>
      <c r="D38" s="12" t="str">
        <f>IF(A38="","",$B$5/COUNTA($A$15:$A$54))</f>
        <v/>
      </c>
      <c r="E38" s="12" t="str">
        <f>IF(OR(A38="",C38=""),"",C38-D38)</f>
        <v/>
      </c>
    </row>
    <row r="39">
      <c r="C39" s="12" t="str">
        <f>IF(OR(A39="",$B$9=0),"",$B$12*B39/$B$9)</f>
        <v/>
      </c>
      <c r="D39" s="12" t="str">
        <f>IF(A39="","",$B$5/COUNTA($A$15:$A$54))</f>
        <v/>
      </c>
      <c r="E39" s="12" t="str">
        <f>IF(OR(A39="",C39=""),"",C39-D39)</f>
        <v/>
      </c>
    </row>
    <row r="40">
      <c r="C40" s="12" t="str">
        <f>IF(OR(A40="",$B$9=0),"",$B$12*B40/$B$9)</f>
        <v/>
      </c>
      <c r="D40" s="12" t="str">
        <f>IF(A40="","",$B$5/COUNTA($A$15:$A$54))</f>
        <v/>
      </c>
      <c r="E40" s="12" t="str">
        <f>IF(OR(A40="",C40=""),"",C40-D40)</f>
        <v/>
      </c>
    </row>
    <row r="41">
      <c r="C41" s="12" t="str">
        <f>IF(OR(A41="",$B$9=0),"",$B$12*B41/$B$9)</f>
        <v/>
      </c>
      <c r="D41" s="12" t="str">
        <f>IF(A41="","",$B$5/COUNTA($A$15:$A$54))</f>
        <v/>
      </c>
      <c r="E41" s="12" t="str">
        <f>IF(OR(A41="",C41=""),"",C41-D41)</f>
        <v/>
      </c>
    </row>
    <row r="42">
      <c r="C42" s="12" t="str">
        <f>IF(OR(A42="",$B$9=0),"",$B$12*B42/$B$9)</f>
        <v/>
      </c>
      <c r="D42" s="12" t="str">
        <f>IF(A42="","",$B$5/COUNTA($A$15:$A$54))</f>
        <v/>
      </c>
      <c r="E42" s="12" t="str">
        <f>IF(OR(A42="",C42=""),"",C42-D42)</f>
        <v/>
      </c>
    </row>
    <row r="43">
      <c r="C43" s="12" t="str">
        <f>IF(OR(A43="",$B$9=0),"",$B$12*B43/$B$9)</f>
        <v/>
      </c>
      <c r="D43" s="12" t="str">
        <f>IF(A43="","",$B$5/COUNTA($A$15:$A$54))</f>
        <v/>
      </c>
      <c r="E43" s="12" t="str">
        <f>IF(OR(A43="",C43=""),"",C43-D43)</f>
        <v/>
      </c>
    </row>
    <row r="44">
      <c r="C44" s="12" t="str">
        <f>IF(OR(A44="",$B$9=0),"",$B$12*B44/$B$9)</f>
        <v/>
      </c>
      <c r="D44" s="12" t="str">
        <f>IF(A44="","",$B$5/COUNTA($A$15:$A$54))</f>
        <v/>
      </c>
      <c r="E44" s="12" t="str">
        <f>IF(OR(A44="",C44=""),"",C44-D44)</f>
        <v/>
      </c>
    </row>
    <row r="45">
      <c r="C45" s="12" t="str">
        <f>IF(OR(A45="",$B$9=0),"",$B$12*B45/$B$9)</f>
        <v/>
      </c>
      <c r="D45" s="12" t="str">
        <f>IF(A45="","",$B$5/COUNTA($A$15:$A$54))</f>
        <v/>
      </c>
      <c r="E45" s="12" t="str">
        <f>IF(OR(A45="",C45=""),"",C45-D45)</f>
        <v/>
      </c>
    </row>
    <row r="46">
      <c r="C46" s="12" t="str">
        <f>IF(OR(A46="",$B$9=0),"",$B$12*B46/$B$9)</f>
        <v/>
      </c>
      <c r="D46" s="12" t="str">
        <f>IF(A46="","",$B$5/COUNTA($A$15:$A$54))</f>
        <v/>
      </c>
      <c r="E46" s="12" t="str">
        <f>IF(OR(A46="",C46=""),"",C46-D46)</f>
        <v/>
      </c>
    </row>
    <row r="47">
      <c r="C47" s="12" t="str">
        <f>IF(OR(A47="",$B$9=0),"",$B$12*B47/$B$9)</f>
        <v/>
      </c>
      <c r="D47" s="12" t="str">
        <f>IF(A47="","",$B$5/COUNTA($A$15:$A$54))</f>
        <v/>
      </c>
      <c r="E47" s="12" t="str">
        <f>IF(OR(A47="",C47=""),"",C47-D47)</f>
        <v/>
      </c>
    </row>
    <row r="48">
      <c r="C48" s="12" t="str">
        <f>IF(OR(A48="",$B$9=0),"",$B$12*B48/$B$9)</f>
        <v/>
      </c>
      <c r="D48" s="12" t="str">
        <f>IF(A48="","",$B$5/COUNTA($A$15:$A$54))</f>
        <v/>
      </c>
      <c r="E48" s="12" t="str">
        <f>IF(OR(A48="",C48=""),"",C48-D48)</f>
        <v/>
      </c>
    </row>
    <row r="49">
      <c r="C49" s="12" t="str">
        <f>IF(OR(A49="",$B$9=0),"",$B$12*B49/$B$9)</f>
        <v/>
      </c>
      <c r="D49" s="12" t="str">
        <f>IF(A49="","",$B$5/COUNTA($A$15:$A$54))</f>
        <v/>
      </c>
      <c r="E49" s="12" t="str">
        <f>IF(OR(A49="",C49=""),"",C49-D49)</f>
        <v/>
      </c>
    </row>
    <row r="50">
      <c r="C50" s="12" t="str">
        <f>IF(OR(A50="",$B$9=0),"",$B$12*B50/$B$9)</f>
        <v/>
      </c>
      <c r="D50" s="12" t="str">
        <f>IF(A50="","",$B$5/COUNTA($A$15:$A$54))</f>
        <v/>
      </c>
      <c r="E50" s="12" t="str">
        <f>IF(OR(A50="",C50=""),"",C50-D50)</f>
        <v/>
      </c>
    </row>
    <row r="51">
      <c r="C51" s="12" t="str">
        <f>IF(OR(A51="",$B$9=0),"",$B$12*B51/$B$9)</f>
        <v/>
      </c>
      <c r="D51" s="12" t="str">
        <f>IF(A51="","",$B$5/COUNTA($A$15:$A$54))</f>
        <v/>
      </c>
      <c r="E51" s="12" t="str">
        <f>IF(OR(A51="",C51=""),"",C51-D51)</f>
        <v/>
      </c>
    </row>
    <row r="52">
      <c r="C52" s="12" t="str">
        <f>IF(OR(A52="",$B$9=0),"",$B$12*B52/$B$9)</f>
        <v/>
      </c>
      <c r="D52" s="12" t="str">
        <f>IF(A52="","",$B$5/COUNTA($A$15:$A$54))</f>
        <v/>
      </c>
      <c r="E52" s="12" t="str">
        <f>IF(OR(A52="",C52=""),"",C52-D52)</f>
        <v/>
      </c>
    </row>
    <row r="53">
      <c r="C53" s="12" t="str">
        <f>IF(OR(A53="",$B$9=0),"",$B$12*B53/$B$9)</f>
        <v/>
      </c>
      <c r="D53" s="12" t="str">
        <f>IF(A53="","",$B$5/COUNTA($A$15:$A$54))</f>
        <v/>
      </c>
      <c r="E53" s="12" t="str">
        <f>IF(OR(A53="",C53=""),"",C53-D53)</f>
        <v/>
      </c>
    </row>
    <row r="54">
      <c r="C54" s="12" t="str">
        <f>IF(OR(A54="",$B$9=0),"",$B$12*B54/$B$9)</f>
        <v/>
      </c>
      <c r="D54" s="12" t="str">
        <f>IF(A54="","",$B$5/COUNTA($A$15:$A$54))</f>
        <v/>
      </c>
      <c r="E54" s="12" t="str">
        <f>IF(OR(A54="",C54=""),"",C54-D54)</f>
        <v/>
      </c>
    </row>
    <row r="55">
      <c r="A55" s="14" t="str">
        <v>Total departamentos</v>
      </c>
      <c r="B55" s="15">
        <f>SUM(B15:B54)</f>
        <v>84.80000000000001</v>
      </c>
      <c r="C55" s="16">
        <f>SUM(C15:C54)</f>
        <v>1142.9565217391305</v>
      </c>
      <c r="D55" s="16">
        <f>SUM(D15:D54)</f>
        <v>1240</v>
      </c>
    </row>
    <row r="56">
      <c r="A56" s="17" t="str">
        <v>Áreas comunes</v>
      </c>
      <c r="B56" s="16">
        <f>B10</f>
        <v>7.199999999999989</v>
      </c>
      <c r="C56" s="16">
        <f>B11</f>
        <v>97.0434782608694</v>
      </c>
      <c r="D56" s="16">
        <v>0</v>
      </c>
    </row>
    <row r="57">
      <c r="A57" s="17" t="str">
        <v>Total (debe ser igual a la factura)</v>
      </c>
      <c r="B57" s="16">
        <f>B55+B56</f>
        <v>92</v>
      </c>
      <c r="C57" s="16">
        <f>C55+C56</f>
        <v>1240</v>
      </c>
      <c r="D57" s="16">
        <f>D55+D56</f>
        <v>1240</v>
      </c>
    </row>
    <row r="59">
      <c r="A59" s="4" t="str">
        <v>Si la suma de los medidores supera el consumo de la factura, no hay áreas comunes y el monto se reparte en proporción a lo medido.</v>
      </c>
    </row>
    <row r="60">
      <c r="A60" s="4" t="str">
        <v>Las áreas comunes se muestran aparte: la directiva o la asamblea decide cómo cobrarlas.</v>
      </c>
    </row>
    <row r="61">
      <c r="A61" s="18" t="str">
        <v>Con AquaTrack, las lecturas llegan solas a la plataforma y el prorrateo sale en PDF y Excel: www.aquatrack.net/prorrateo</v>
      </c>
    </row>
  </sheetData>
  <mergeCells count="6">
    <mergeCell ref="A1:E1"/>
    <mergeCell ref="A2:E2"/>
    <mergeCell ref="A3:E3"/>
    <mergeCell ref="A59:E59"/>
    <mergeCell ref="A60:E60"/>
    <mergeCell ref="A61:E61"/>
  </mergeCells>
  <hyperlinks>
    <hyperlink ref="A61" r:id="rId1"/>
  </hyperlinks>
  <ignoredErrors>
    <ignoredError numberStoredAsText="1" sqref="A1:E6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workbookViewId="0"/>
  </sheetViews>
  <cols>
    <col min="1" max="1" width="120.83203125" customWidth="1"/>
  </cols>
  <sheetData>
    <row r="1">
      <c r="A1" s="3" t="str">
        <v>Cómo usar la plantilla de prorrateo</v>
      </c>
    </row>
    <row r="2">
      <c r="A2" s="4" t="str">
        <v/>
      </c>
    </row>
    <row r="3">
      <c r="A3" s="4" t="str">
        <v>1. En la hoja Prorrateo, escribe el monto total de la factura del edificio en Bs (celda B5) y los m³ que cobró la empresa de agua (celda B6).</v>
      </c>
    </row>
    <row r="4">
      <c r="A4" s="4" t="str">
        <v>2. Desde la fila 15, escribe cada departamento y su consumo del período en m³: la lectura final de su medidor menos la inicial.</v>
      </c>
    </row>
    <row r="5">
      <c r="A5" s="4" t="str">
        <v>3. Reemplaza o borra las filas de ejemplo. Hay espacio para 40 departamentos.</v>
      </c>
    </row>
    <row r="6">
      <c r="A6" s="4" t="str">
        <v>4. La plantilla calcula el costo por m³, las áreas comunes, lo que paga cada departamento y la comparación con partes iguales.</v>
      </c>
    </row>
    <row r="7">
      <c r="A7" s="4" t="str">
        <v>5. Revisa que el total con áreas comunes sea igual al monto de la factura.</v>
      </c>
    </row>
    <row r="8">
      <c r="A8" s="4" t="str">
        <v/>
      </c>
    </row>
    <row r="9">
      <c r="A9" s="4" t="str">
        <v>Las lecturas de todos los departamentos tienen que cubrir el mismo período que la factura.</v>
      </c>
    </row>
    <row r="10">
      <c r="A10" s="18" t="str">
        <v>Guía completa: www.aquatrack.net/guias/prorrateo-de-agua-paso-a-paso</v>
      </c>
    </row>
    <row r="11">
      <c r="A11" s="4" t="str">
        <v>Plantilla de AquaTrack, www.aquatrack.net</v>
      </c>
    </row>
  </sheetData>
  <hyperlinks>
    <hyperlink ref="A10" r:id="rId1"/>
  </hyperlinks>
  <ignoredErrors>
    <ignoredError numberStoredAsText="1" sqref="A1:A1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AquaTrack</Company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Prorrateo</vt:lpstr>
      <vt:lpstr>Cómo usarla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AquaTrack</dc:creator>
  <dc:title>Plantilla de prorrateo de agua por consumo</dc:title>
</cp:coreProperties>
</file>